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KM\Abrechnung Inland\Inland Abrechnung\Abr.022022\"/>
    </mc:Choice>
  </mc:AlternateContent>
  <bookViews>
    <workbookView xWindow="0" yWindow="0" windowWidth="28800" windowHeight="12435"/>
  </bookViews>
  <sheets>
    <sheet name="Beispiel Homepage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E25" i="8"/>
  <c r="D24" i="8"/>
  <c r="D23" i="8"/>
  <c r="D13" i="8"/>
  <c r="D12" i="8"/>
  <c r="F23" i="8" l="1"/>
  <c r="C25" i="8"/>
  <c r="F25" i="8" l="1"/>
  <c r="F13" i="8" l="1"/>
  <c r="F12" i="8"/>
  <c r="E14" i="8"/>
  <c r="C14" i="8"/>
  <c r="F14" i="8" l="1"/>
</calcChain>
</file>

<file path=xl/sharedStrings.xml><?xml version="1.0" encoding="utf-8"?>
<sst xmlns="http://schemas.openxmlformats.org/spreadsheetml/2006/main" count="24" uniqueCount="18">
  <si>
    <t>Sekunden</t>
  </si>
  <si>
    <t>Minutenwert/60</t>
  </si>
  <si>
    <t>Nettobetrag lt. Nutzungsaufstellungen</t>
  </si>
  <si>
    <t>zuzüglich Anteil aus pauschaler Endabrechnung: Faktor</t>
  </si>
  <si>
    <t>Nachtsendungen</t>
  </si>
  <si>
    <t>Tagsendungen</t>
  </si>
  <si>
    <t>Gesamt</t>
  </si>
  <si>
    <t>Lt. Nutzungsauf- stellungen</t>
  </si>
  <si>
    <t>Bitte fordern Sie zu den Abrechnungen die entsprechenden Nutzungsaufstellungen (FS ORF und FS Film ORF, 1. und 2. Halbjahr) an</t>
  </si>
  <si>
    <t>und entnehmen Sie daraus die unterschiedlichen Sendekategorien (Tag- Nachtsendungen) und die Sendedauer</t>
  </si>
  <si>
    <t>Die Minuten/Sekundenwerte sind gültig für ORF 1, ORF 2, ORF III und ORF Sport+</t>
  </si>
  <si>
    <t xml:space="preserve">Beispiel: </t>
  </si>
  <si>
    <t>Beispiel:</t>
  </si>
  <si>
    <t>Beispiel zur Berechnung Minutenwert 2021 FS ORF/FS Film ORF</t>
  </si>
  <si>
    <t>Werk "BELIEBIG" 169 Nutzungen, 53 Nacht- (gesamt 4240 Sekunden)- und 116 Tagsendungen (gesamt 9280 Sekunden)  in ORF III / 1. Halbjahr</t>
  </si>
  <si>
    <t>Werk " "BELIEBIG" 30 Nutzungen - 12 Nachtsendungen mit 463 Sekunden und 18 Tagsendungen mit 703 Sekunden in ORF III / 1. Halbjahr</t>
  </si>
  <si>
    <t>FILM</t>
  </si>
  <si>
    <t>SENDUNGEN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</si>
</sst>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0" xfId="0" applyNumberFormat="1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4" fontId="3" fillId="3" borderId="1" xfId="0" applyNumberFormat="1" applyFont="1" applyFill="1" applyBorder="1"/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 wrapText="1"/>
    </xf>
    <xf numFmtId="0" fontId="1" fillId="4" borderId="1" xfId="0" applyFont="1" applyFill="1" applyBorder="1"/>
    <xf numFmtId="3" fontId="1" fillId="0" borderId="1" xfId="0" applyNumberFormat="1" applyFont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4" fontId="3" fillId="5" borderId="1" xfId="0" applyNumberFormat="1" applyFont="1" applyFill="1" applyBorder="1"/>
    <xf numFmtId="0" fontId="3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0" fontId="4" fillId="2" borderId="1" xfId="0" applyFont="1" applyFill="1" applyBorder="1"/>
    <xf numFmtId="0" fontId="4" fillId="6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I19" sqref="I19"/>
    </sheetView>
  </sheetViews>
  <sheetFormatPr baseColWidth="10" defaultRowHeight="15" x14ac:dyDescent="0.25"/>
  <cols>
    <col min="2" max="2" width="16" customWidth="1"/>
    <col min="5" max="5" width="13.28515625" customWidth="1"/>
    <col min="6" max="6" width="23.85546875" customWidth="1"/>
    <col min="9" max="9" width="12.140625" customWidth="1"/>
    <col min="10" max="10" width="21.7109375" customWidth="1"/>
  </cols>
  <sheetData>
    <row r="1" spans="1:12" ht="21.75" customHeight="1" x14ac:dyDescent="0.25">
      <c r="A1" s="20" t="s">
        <v>13</v>
      </c>
      <c r="B1" s="2"/>
      <c r="C1" s="2"/>
      <c r="D1" s="2"/>
      <c r="E1" s="2"/>
      <c r="F1" s="2"/>
      <c r="G1" s="2"/>
    </row>
    <row r="2" spans="1:12" x14ac:dyDescent="0.25">
      <c r="A2" s="2"/>
      <c r="B2" s="2"/>
      <c r="C2" s="2"/>
      <c r="D2" s="2"/>
      <c r="E2" s="2"/>
      <c r="F2" s="2"/>
      <c r="G2" s="2"/>
    </row>
    <row r="3" spans="1:12" x14ac:dyDescent="0.25">
      <c r="A3" s="2" t="s">
        <v>8</v>
      </c>
      <c r="B3" s="2"/>
      <c r="C3" s="2"/>
      <c r="D3" s="2"/>
      <c r="E3" s="2"/>
      <c r="F3" s="2"/>
      <c r="G3" s="2"/>
    </row>
    <row r="4" spans="1:12" x14ac:dyDescent="0.25">
      <c r="A4" s="2" t="s">
        <v>9</v>
      </c>
      <c r="B4" s="2"/>
      <c r="C4" s="2"/>
      <c r="D4" s="2"/>
      <c r="E4" s="2"/>
      <c r="F4" s="2"/>
      <c r="G4" s="2"/>
    </row>
    <row r="5" spans="1:12" x14ac:dyDescent="0.25">
      <c r="A5" s="2" t="s">
        <v>10</v>
      </c>
      <c r="B5" s="2"/>
      <c r="C5" s="2"/>
      <c r="D5" s="2"/>
      <c r="E5" s="2"/>
      <c r="F5" s="2"/>
      <c r="G5" s="2"/>
    </row>
    <row r="6" spans="1:12" x14ac:dyDescent="0.25">
      <c r="A6" s="2"/>
      <c r="B6" s="2"/>
      <c r="C6" s="2"/>
      <c r="D6" s="2"/>
      <c r="E6" s="2"/>
      <c r="F6" s="2"/>
      <c r="G6" s="2"/>
    </row>
    <row r="7" spans="1:12" x14ac:dyDescent="0.25">
      <c r="A7" s="20" t="s">
        <v>11</v>
      </c>
      <c r="B7" s="2"/>
      <c r="C7" s="2"/>
      <c r="D7" s="2"/>
      <c r="E7" s="2"/>
      <c r="F7" s="2"/>
      <c r="G7" s="2"/>
    </row>
    <row r="8" spans="1:12" ht="21" customHeight="1" x14ac:dyDescent="0.25">
      <c r="A8" s="2" t="s">
        <v>14</v>
      </c>
      <c r="B8" s="2"/>
      <c r="C8" s="2"/>
      <c r="D8" s="2"/>
      <c r="E8" s="2"/>
      <c r="F8" s="2"/>
      <c r="G8" s="2"/>
    </row>
    <row r="9" spans="1:12" s="2" customFormat="1" ht="12.75" x14ac:dyDescent="0.2"/>
    <row r="10" spans="1:12" s="2" customFormat="1" ht="36" x14ac:dyDescent="0.2">
      <c r="B10" s="3" t="s">
        <v>17</v>
      </c>
      <c r="C10" s="4" t="s">
        <v>0</v>
      </c>
      <c r="D10" s="4" t="s">
        <v>1</v>
      </c>
      <c r="E10" s="4" t="s">
        <v>2</v>
      </c>
      <c r="F10" s="4" t="s">
        <v>3</v>
      </c>
      <c r="G10" s="5"/>
      <c r="H10" s="5"/>
      <c r="I10" s="5"/>
    </row>
    <row r="11" spans="1:12" s="2" customFormat="1" x14ac:dyDescent="0.25">
      <c r="B11" s="6"/>
      <c r="C11" s="6"/>
      <c r="D11" s="6"/>
      <c r="E11" s="6"/>
      <c r="F11" s="23">
        <v>0.1537519</v>
      </c>
      <c r="I11" s="21"/>
      <c r="J11" s="21"/>
      <c r="K11" s="21"/>
      <c r="L11" s="21"/>
    </row>
    <row r="12" spans="1:12" s="2" customFormat="1" ht="12.75" x14ac:dyDescent="0.2">
      <c r="B12" s="7" t="s">
        <v>4</v>
      </c>
      <c r="C12" s="7">
        <v>4240</v>
      </c>
      <c r="D12" s="8">
        <f>18.17/60*10%</f>
        <v>3.0283333333333336E-2</v>
      </c>
      <c r="E12" s="8">
        <v>75.400000000000006</v>
      </c>
      <c r="F12" s="8">
        <f>E12*F11+E12</f>
        <v>86.992893260000002</v>
      </c>
      <c r="G12" s="9"/>
      <c r="I12" s="21"/>
      <c r="J12" s="21"/>
      <c r="K12" s="21"/>
    </row>
    <row r="13" spans="1:12" s="2" customFormat="1" ht="12.75" x14ac:dyDescent="0.2">
      <c r="B13" s="7" t="s">
        <v>5</v>
      </c>
      <c r="C13" s="7">
        <v>9280</v>
      </c>
      <c r="D13" s="8">
        <f>18.17/60</f>
        <v>0.30283333333333334</v>
      </c>
      <c r="E13" s="8">
        <v>1650.43</v>
      </c>
      <c r="F13" s="8">
        <f>E13*F11+E13</f>
        <v>1904.1867483170001</v>
      </c>
      <c r="G13" s="9"/>
      <c r="I13" s="21"/>
      <c r="J13" s="21"/>
      <c r="K13" s="21"/>
    </row>
    <row r="14" spans="1:12" s="2" customFormat="1" ht="21.6" customHeight="1" x14ac:dyDescent="0.2">
      <c r="B14" s="10" t="s">
        <v>6</v>
      </c>
      <c r="C14" s="11">
        <f>SUM(C12:C13)</f>
        <v>13520</v>
      </c>
      <c r="D14" s="10"/>
      <c r="E14" s="12">
        <f>SUM(E12:E13)</f>
        <v>1725.8300000000002</v>
      </c>
      <c r="F14" s="12">
        <f>F12+F13</f>
        <v>1991.1796415770002</v>
      </c>
      <c r="G14" s="9"/>
      <c r="H14" s="9"/>
      <c r="I14" s="21"/>
      <c r="J14" s="22"/>
      <c r="K14" s="21"/>
    </row>
    <row r="15" spans="1:12" s="2" customFormat="1" ht="12.75" x14ac:dyDescent="0.2"/>
    <row r="16" spans="1:12" s="2" customFormat="1" ht="12.75" x14ac:dyDescent="0.2"/>
    <row r="17" spans="1:13" s="2" customFormat="1" ht="12.75" x14ac:dyDescent="0.2"/>
    <row r="18" spans="1:13" s="2" customFormat="1" ht="12.75" x14ac:dyDescent="0.2">
      <c r="A18" s="20" t="s">
        <v>12</v>
      </c>
    </row>
    <row r="19" spans="1:13" s="2" customFormat="1" ht="18.75" customHeight="1" x14ac:dyDescent="0.2">
      <c r="A19" s="2" t="s">
        <v>15</v>
      </c>
    </row>
    <row r="21" spans="1:13" ht="36.75" x14ac:dyDescent="0.25">
      <c r="B21" s="13" t="s">
        <v>16</v>
      </c>
      <c r="C21" s="14" t="s">
        <v>0</v>
      </c>
      <c r="D21" s="14" t="s">
        <v>1</v>
      </c>
      <c r="E21" s="14" t="s">
        <v>7</v>
      </c>
      <c r="F21" s="14" t="s">
        <v>3</v>
      </c>
    </row>
    <row r="22" spans="1:13" x14ac:dyDescent="0.25">
      <c r="B22" s="15"/>
      <c r="C22" s="15"/>
      <c r="D22" s="15"/>
      <c r="E22" s="15"/>
      <c r="F22" s="24">
        <v>0.15036389999999999</v>
      </c>
    </row>
    <row r="23" spans="1:13" x14ac:dyDescent="0.25">
      <c r="B23" s="7" t="s">
        <v>4</v>
      </c>
      <c r="C23">
        <v>463</v>
      </c>
      <c r="D23" s="8">
        <f>18.17/60*10%</f>
        <v>3.0283333333333336E-2</v>
      </c>
      <c r="E23" s="8">
        <v>12.33</v>
      </c>
      <c r="F23" s="8">
        <f>E23*F22+E23</f>
        <v>14.183986887</v>
      </c>
      <c r="I23" s="1"/>
      <c r="J23" s="1"/>
      <c r="K23" s="1"/>
      <c r="L23" s="1"/>
      <c r="M23" s="1"/>
    </row>
    <row r="24" spans="1:13" x14ac:dyDescent="0.25">
      <c r="B24" s="7" t="s">
        <v>5</v>
      </c>
      <c r="C24" s="16">
        <v>703</v>
      </c>
      <c r="D24" s="8">
        <f>18.17/60</f>
        <v>0.30283333333333334</v>
      </c>
      <c r="E24" s="8">
        <v>187.52</v>
      </c>
      <c r="F24" s="8">
        <f>E24*F22+E24</f>
        <v>215.71623852800002</v>
      </c>
    </row>
    <row r="25" spans="1:13" x14ac:dyDescent="0.25">
      <c r="B25" s="17" t="s">
        <v>6</v>
      </c>
      <c r="C25" s="18">
        <f>SUM(C23:C24)</f>
        <v>1166</v>
      </c>
      <c r="D25" s="17"/>
      <c r="E25" s="19">
        <f>SUM(E23:E24)</f>
        <v>199.85000000000002</v>
      </c>
      <c r="F25" s="19">
        <f>SUM(F23:F24)</f>
        <v>229.90022541500002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Beispiel Homepage</vt:lpstr>
    </vt:vector>
  </TitlesOfParts>
  <Company>AKM/AUME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blieweis</dc:creator>
  <cp:lastModifiedBy>MALETSCHEK Claudia</cp:lastModifiedBy>
  <dcterms:created xsi:type="dcterms:W3CDTF">2019-05-15T12:53:17Z</dcterms:created>
  <dcterms:modified xsi:type="dcterms:W3CDTF">2022-06-13T09:58:09Z</dcterms:modified>
</cp:coreProperties>
</file>